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<sst xmlns="http://schemas.openxmlformats.org/spreadsheetml/2006/main" count="260" uniqueCount="149">
  <si>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</si>
  <si>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</si>
  <si>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</si>
  <si>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</si>
  <si>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</si>
  <si>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</si>
  <si>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</si>
  <si>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</si>
  <si>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</si>
  <si>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</si>
  <si>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</si>
  <si>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</si>
  <si>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</si>
  <si>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</si>
  <si>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</si>
  <si>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</si>
  <si>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</si>
  <si>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</si>
  <si>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</si>
  <si>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</si>
  <si>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</si>
  <si>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</si>
  <si>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</si>
  <si>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</si>
  <si>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</si>
  <si>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</si>
  <si>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</si>
  <si>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</si>
  <si>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</si>
  <si>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</si>
  <si>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</si>
  <si>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</si>
  <si>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</si>
  <si>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</si>
  <si>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</si>
  <si>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</si>
  <si>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</si>
  <si>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</si>
  <si>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</si>
  <si>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</si>
  <si>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</si>
  <si>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</si>
  <si>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</si>
  <si>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</si>
  <si>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</si>
  <si>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</si>
  <si>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</si>
  <si>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</si>
  <si>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</si>
  <si>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</si>
  <si>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</si>
  <si>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</si>
  <si>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</si>
  <si>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</si>
  <si>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</si>
  <si>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</si>
  <si>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</si>
  <si>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</si>
  <si>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</si>
  <si>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</si>
  <si>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</si>
  <si>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</si>
  <si>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</si>
  <si>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</si>
  <si>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</si>
  <si>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</si>
  <si>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</si>
  <si>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</si>
  <si>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</si>
  <si>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</si>
  <si>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</si>
  <si>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</si>
  <si>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</si>
  <si>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</si>
  <si>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</si>
  <si>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</si>
  <si>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</si>
  <si>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</si>
  <si>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</si>
  <si>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</si>
  <si>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</si>
  <si>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</si>
  <si>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</si>
  <si>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</si>
  <si>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</si>
  <si>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</si>
  <si>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</si>
  <si>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</si>
  <si>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</si>
  <si>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</si>
  <si>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</si>
  <si>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</si>
  <si>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</si>
  <si>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</si>
  <si>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</si>
  <si>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</si>
  <si>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</si>
  <si>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</si>
  <si>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</si>
  <si>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</si>
  <si>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</si>
  <si>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</si>
  <si>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</si>
  <si>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</si>
  <si>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</si>
  <si>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</si>
  <si>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</si>
  <si>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</si>
  <si>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</si>
  <si>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</si>
  <si>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</si>
  <si>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</si>
  <si>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</si>
  <si>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</si>
  <si>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</si>
  <si>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</si>
  <si>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</si>
  <si>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</si>
  <si>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</si>
  <si>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</si>
  <si>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</si>
  <si>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</si>
  <si>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</si>
  <si>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</si>
  <si>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</si>
  <si>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</si>
  <si>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</si>
  <si>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</si>
  <si>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</si>
  <si>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</si>
  <si>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</si>
  <si>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</si>
  <si>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</si>
  <si>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</si>
  <si>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</si>
  <si>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</si>
  <si>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</si>
  <si>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</si>
  <si>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</si>
  <si>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Seda Hotel, Cebu City</t>
  </si>
  <si>
    <t>100 Undernourished Student of Gothong National High School</t>
  </si>
  <si>
    <t>x</t>
  </si>
  <si>
    <t>Cebu Sports Club, Cebu City</t>
  </si>
  <si>
    <t>8 Sessions of Feeding for the Month of January 2020 (twice a week)</t>
  </si>
  <si>
    <t>Pterygium and Cataract Surgical Mission - 4 Days Surgery (Jan 28 - Feb 1)</t>
  </si>
  <si>
    <t>129 Cebuanos subject for surgery</t>
  </si>
  <si>
    <t>800 Pre listed Cebuanos with Eye Problem</t>
  </si>
  <si>
    <t>Pterygium and Cataract Surgical Mission - Screening of 800 Patients (eyeglass distribution)</t>
  </si>
  <si>
    <t>Cebu Grand Hotel, Cebu City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</si>
</sst>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zoomScale="145" zoomScaleNormal="200" zoomScalePageLayoutView="145" workbookViewId="0">
      <selection activeCell="I6" sqref="I6:M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43870</v>
      </c>
      <c r="L2" s="172"/>
      <c r="M2" s="172"/>
      <c r="N2" s="29"/>
      <c r="O2" s="29"/>
      <c r="P2" s="29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1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0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54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2"/>
      <c r="P7" s="32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43529</v>
      </c>
      <c r="P8" s="181"/>
    </row>
    <row r="9" spans="1:16" s="33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4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5" customFormat="1" ht="12" customHeight="1" thickBot="1">
      <c r="A11" s="84"/>
      <c r="B11" s="148">
        <v>43866</v>
      </c>
      <c r="C11" s="149"/>
      <c r="D11" s="155">
        <v>33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3" t="s">
        <v>139</v>
      </c>
    </row>
    <row r="12" spans="1:16" s="35" customFormat="1" ht="12" customHeight="1" thickTop="1" thickBot="1">
      <c r="A12" s="84"/>
      <c r="B12" s="80">
        <v>43873</v>
      </c>
      <c r="C12" s="81"/>
      <c r="D12" s="91">
        <v>18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3" t="s">
        <v>139</v>
      </c>
    </row>
    <row r="13" spans="1:16" s="35" customFormat="1" ht="12" customHeight="1" thickTop="1" thickBot="1">
      <c r="A13" s="84"/>
      <c r="B13" s="80">
        <v>43880</v>
      </c>
      <c r="C13" s="81"/>
      <c r="D13" s="91">
        <v>28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3" t="s">
        <v>139</v>
      </c>
    </row>
    <row r="14" spans="1:16" s="35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3" t="s">
        <v>142</v>
      </c>
    </row>
    <row r="15" spans="1:16" s="35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/>
    </row>
    <row r="16" spans="1:16" s="35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5" customFormat="1" ht="12" customHeight="1" thickTop="1" thickBot="1">
      <c r="A17" s="84"/>
      <c r="B17" s="80">
        <v>43873</v>
      </c>
      <c r="C17" s="81"/>
      <c r="D17" s="167"/>
      <c r="E17" s="168"/>
      <c r="F17" s="168"/>
      <c r="G17" s="168"/>
      <c r="H17" s="75"/>
      <c r="I17" s="76"/>
      <c r="J17" s="77">
        <v>27</v>
      </c>
      <c r="K17" s="77"/>
      <c r="L17" s="180"/>
      <c r="M17" s="64"/>
      <c r="N17" s="64"/>
      <c r="O17" s="65"/>
      <c r="P17" s="43" t="s">
        <v>139</v>
      </c>
    </row>
    <row r="18" spans="1:16" s="35" customFormat="1" ht="12" customHeight="1" thickTop="1" thickBot="1">
      <c r="A18" s="84"/>
      <c r="B18" s="80">
        <v>43884</v>
      </c>
      <c r="C18" s="81"/>
      <c r="D18" s="82"/>
      <c r="E18" s="64"/>
      <c r="F18" s="64"/>
      <c r="G18" s="64"/>
      <c r="H18" s="64"/>
      <c r="I18" s="78"/>
      <c r="J18" s="77">
        <v>4</v>
      </c>
      <c r="K18" s="77"/>
      <c r="L18" s="89"/>
      <c r="M18" s="191"/>
      <c r="N18" s="64"/>
      <c r="O18" s="65"/>
      <c r="P18" s="44" t="s">
        <v>148</v>
      </c>
    </row>
    <row r="19" spans="1:16" s="35" customFormat="1" ht="12" customHeight="1" thickTop="1" thickBot="1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4"/>
    </row>
    <row r="20" spans="1:16" s="35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4"/>
    </row>
    <row r="21" spans="1:16" s="35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4"/>
    </row>
    <row r="22" spans="1:16" s="35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4"/>
    </row>
    <row r="23" spans="1:16" s="35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4"/>
    </row>
    <row r="24" spans="1:16" s="35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4"/>
    </row>
    <row r="25" spans="1:16" s="35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4"/>
    </row>
    <row r="26" spans="1:16" s="35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4"/>
    </row>
    <row r="27" spans="1:16" s="35" customFormat="1" ht="12" customHeight="1" thickTop="1" thickBot="1">
      <c r="A27" s="85"/>
      <c r="B27" s="93">
        <v>43862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5"/>
    </row>
    <row r="28" spans="1:16" s="34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54</v>
      </c>
      <c r="J31" s="104" t="s">
        <v>7</v>
      </c>
      <c r="K31" s="105"/>
      <c r="L31" s="105"/>
      <c r="M31" s="105"/>
      <c r="N31" s="105"/>
      <c r="O31" s="105"/>
      <c r="P31" s="3">
        <v>4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6">
        <f>SUM(P31:P32)</f>
        <v>4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6">
        <f>H31+H32-H33</f>
        <v>54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8" customFormat="1" ht="12.75" customHeight="1">
      <c r="A37" s="37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8" customFormat="1" ht="12.75" customHeight="1">
      <c r="A38" s="39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8" customFormat="1" ht="12.75" customHeight="1">
      <c r="A39" s="39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8" customFormat="1" ht="12.75" customHeight="1">
      <c r="A40" s="40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8" customFormat="1" ht="12.75" customHeight="1" thickBot="1">
      <c r="A41" s="39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1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6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Elcasmer Acedo</v>
      </c>
      <c r="B52" s="141"/>
      <c r="C52" s="142"/>
      <c r="D52" s="142"/>
      <c r="E52" s="142"/>
      <c r="F52" s="142"/>
      <c r="G52" s="142" t="str">
        <f>I6</f>
        <v>Catherine Cusi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1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1" customFormat="1" ht="11.1" customHeight="1">
      <c r="A56" s="42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1" customFormat="1" ht="11.1" customHeight="1">
      <c r="A57" s="42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1" customFormat="1" ht="11.1" customHeight="1">
      <c r="A58" s="42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1" customFormat="1" ht="11.1" customHeight="1">
      <c r="A59" s="42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1" customFormat="1" ht="11.1" customHeight="1">
      <c r="A60" s="42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1" customFormat="1" ht="11.1" customHeight="1">
      <c r="A61" s="42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topLeftCell="A12" zoomScale="142" zoomScaleNormal="200" zoomScalePageLayoutView="142" workbookViewId="0">
      <selection activeCell="Q11" sqref="Q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Cebu</v>
      </c>
      <c r="B3" s="200"/>
      <c r="C3" s="200"/>
      <c r="D3" s="200"/>
      <c r="E3" s="200"/>
      <c r="F3" s="200" t="str">
        <f>'Summary of Activities'!I6</f>
        <v>Catherine Cusi</v>
      </c>
      <c r="G3" s="200"/>
      <c r="H3" s="200"/>
      <c r="I3" s="200"/>
      <c r="J3" s="200"/>
      <c r="K3" s="200"/>
      <c r="L3" s="200" t="str">
        <f>'Summary of Activities'!N6</f>
        <v>Elcasmer Acedo</v>
      </c>
      <c r="M3" s="200"/>
      <c r="N3" s="200"/>
      <c r="O3" s="200"/>
      <c r="P3" s="200"/>
      <c r="Q3" s="200"/>
      <c r="R3" s="200" t="str">
        <f>'Summary of Activities'!H6</f>
        <v>1-B</v>
      </c>
      <c r="S3" s="200"/>
      <c r="T3" s="203">
        <f>'Summary of Activities'!K2</f>
        <v>43870</v>
      </c>
      <c r="U3" s="200"/>
      <c r="V3" s="200"/>
      <c r="W3" s="204">
        <f>'Summary of Activities'!O8</f>
        <v>43529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2" t="s">
        <v>141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>
        <v>500</v>
      </c>
      <c r="P6" s="48">
        <v>32</v>
      </c>
      <c r="Q6" s="49">
        <v>10000</v>
      </c>
      <c r="R6" s="50"/>
      <c r="S6" s="48"/>
      <c r="T6" s="51"/>
      <c r="U6" s="53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147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146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2" t="s">
        <v>141</v>
      </c>
      <c r="V10" s="246" t="s">
        <v>52</v>
      </c>
      <c r="W10" s="246"/>
      <c r="X10" s="247"/>
    </row>
    <row r="11" spans="1:24" s="7" customFormat="1" ht="13.5" thickBot="1">
      <c r="A11" s="277"/>
      <c r="B11" s="280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>
        <v>129</v>
      </c>
      <c r="P11" s="48">
        <v>48</v>
      </c>
      <c r="Q11" s="49">
        <v>150000</v>
      </c>
      <c r="R11" s="50"/>
      <c r="S11" s="48"/>
      <c r="T11" s="51"/>
      <c r="U11" s="53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 t="s">
        <v>144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145</v>
      </c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2" t="s">
        <v>141</v>
      </c>
      <c r="V15" s="246" t="s">
        <v>52</v>
      </c>
      <c r="W15" s="246"/>
      <c r="X15" s="247"/>
    </row>
    <row r="16" spans="1:24" s="7" customFormat="1" ht="13.5" thickBot="1">
      <c r="A16" s="277"/>
      <c r="B16" s="280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100</v>
      </c>
      <c r="P16" s="48">
        <v>16</v>
      </c>
      <c r="Q16" s="49">
        <v>28000</v>
      </c>
      <c r="R16" s="50"/>
      <c r="S16" s="48"/>
      <c r="T16" s="51"/>
      <c r="U16" s="53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143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140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2" t="s">
        <v>141</v>
      </c>
      <c r="V20" s="246" t="s">
        <v>52</v>
      </c>
      <c r="W20" s="246"/>
      <c r="X20" s="247"/>
    </row>
    <row r="21" spans="1:24" s="7" customFormat="1" ht="13.5" thickBot="1">
      <c r="A21" s="277"/>
      <c r="B21" s="280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2" t="s">
        <v>141</v>
      </c>
      <c r="V25" s="246" t="s">
        <v>52</v>
      </c>
      <c r="W25" s="246"/>
      <c r="X25" s="247"/>
    </row>
    <row r="26" spans="1:24" s="7" customFormat="1" ht="13.5" thickBot="1">
      <c r="A26" s="277"/>
      <c r="B26" s="280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2" t="s">
        <v>141</v>
      </c>
      <c r="V30" s="246" t="s">
        <v>52</v>
      </c>
      <c r="W30" s="246"/>
      <c r="X30" s="247"/>
    </row>
    <row r="31" spans="1:24" s="7" customFormat="1" ht="13.5" thickBot="1">
      <c r="A31" s="277"/>
      <c r="B31" s="280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2" t="s">
        <v>141</v>
      </c>
      <c r="V35" s="246" t="s">
        <v>52</v>
      </c>
      <c r="W35" s="246"/>
      <c r="X35" s="247"/>
    </row>
    <row r="36" spans="1:24" s="7" customFormat="1" ht="13.5" thickBot="1">
      <c r="A36" s="277"/>
      <c r="B36" s="280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2" t="s">
        <v>141</v>
      </c>
      <c r="V40" s="246" t="s">
        <v>52</v>
      </c>
      <c r="W40" s="246"/>
      <c r="X40" s="247"/>
    </row>
    <row r="41" spans="1:24" s="7" customFormat="1" ht="13.5" thickBot="1">
      <c r="A41" s="277"/>
      <c r="B41" s="280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729</v>
      </c>
      <c r="G51" s="218"/>
      <c r="H51" s="217">
        <f>P6+P11+P16+P21+P26+P31+P36+P41</f>
        <v>96</v>
      </c>
      <c r="I51" s="218"/>
      <c r="J51" s="238">
        <f>Q6+Q11+Q16+Q21+Q26+Q31+Q36+Q41</f>
        <v>188000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729</v>
      </c>
      <c r="G54" s="230"/>
      <c r="H54" s="229">
        <f>SUM(H47:I52)</f>
        <v>96</v>
      </c>
      <c r="I54" s="230"/>
      <c r="J54" s="226">
        <f>SUM(J47:L52)</f>
        <v>188000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2020-03-05T11:06:26Z</dcterms:modified>
</cp:coreProperties>
</file>